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simnitt\Desktop\Assessment Process\"/>
    </mc:Choice>
  </mc:AlternateContent>
  <bookViews>
    <workbookView xWindow="480" yWindow="105" windowWidth="41160" windowHeight="23280" activeTab="1"/>
  </bookViews>
  <sheets>
    <sheet name="2013_2014" sheetId="1" r:id="rId1"/>
    <sheet name="2014_2015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2" l="1"/>
  <c r="B53" i="2"/>
  <c r="B76" i="2"/>
  <c r="B9" i="2"/>
  <c r="B52" i="2"/>
  <c r="B75" i="2"/>
  <c r="B77" i="2"/>
  <c r="B72" i="2"/>
  <c r="B8" i="2"/>
  <c r="B22" i="2"/>
  <c r="B51" i="2"/>
  <c r="B69" i="2"/>
  <c r="B74" i="2"/>
  <c r="B54" i="2"/>
  <c r="B25" i="2"/>
  <c r="B11" i="2"/>
  <c r="C10" i="1"/>
  <c r="C23" i="1"/>
  <c r="C51" i="1"/>
  <c r="C69" i="1"/>
  <c r="C74" i="1"/>
  <c r="B9" i="1"/>
  <c r="B22" i="1"/>
  <c r="B50" i="1"/>
  <c r="B68" i="1"/>
  <c r="B73" i="1"/>
  <c r="C73" i="1"/>
  <c r="C75" i="1"/>
  <c r="B10" i="1"/>
  <c r="B23" i="1"/>
  <c r="B51" i="1"/>
  <c r="B69" i="1"/>
  <c r="B74" i="1"/>
  <c r="B75" i="1"/>
  <c r="B8" i="1"/>
  <c r="B21" i="1"/>
  <c r="B49" i="1"/>
  <c r="B67" i="1"/>
  <c r="B72" i="1"/>
  <c r="C72" i="1"/>
  <c r="C68" i="1"/>
  <c r="C70" i="1"/>
  <c r="B70" i="1"/>
  <c r="C67" i="1"/>
  <c r="C50" i="1"/>
  <c r="C52" i="1"/>
  <c r="B52" i="1"/>
  <c r="C49" i="1"/>
  <c r="C22" i="1"/>
  <c r="C24" i="1"/>
  <c r="B24" i="1"/>
  <c r="C21" i="1"/>
  <c r="C9" i="1"/>
  <c r="C11" i="1"/>
  <c r="B11" i="1"/>
  <c r="C8" i="1"/>
</calcChain>
</file>

<file path=xl/sharedStrings.xml><?xml version="1.0" encoding="utf-8"?>
<sst xmlns="http://schemas.openxmlformats.org/spreadsheetml/2006/main" count="338" uniqueCount="86">
  <si>
    <t>2013/2014 Annual Assessment Plan/Report Submission</t>
  </si>
  <si>
    <t>College/Program</t>
  </si>
  <si>
    <t>Plan</t>
  </si>
  <si>
    <t>Report</t>
  </si>
  <si>
    <t>Comments</t>
  </si>
  <si>
    <t>College of Business Administration</t>
  </si>
  <si>
    <t>Business Administration B.S.</t>
  </si>
  <si>
    <t>Y</t>
  </si>
  <si>
    <t>Business Administration M.B.A.</t>
  </si>
  <si>
    <t>Number of Programs</t>
  </si>
  <si>
    <t>Number of Programs Required to Submit</t>
  </si>
  <si>
    <t>Number Submitted</t>
  </si>
  <si>
    <t>% Submitted</t>
  </si>
  <si>
    <t>College of Education, Health and Human Services</t>
  </si>
  <si>
    <t>Education M.A.</t>
  </si>
  <si>
    <t xml:space="preserve">Y </t>
  </si>
  <si>
    <t>Educational Leadership Ed.D.</t>
  </si>
  <si>
    <t>Human Development B.A.</t>
  </si>
  <si>
    <t>Kinesiology B.S.</t>
  </si>
  <si>
    <t>Self-study year; did not need to submit</t>
  </si>
  <si>
    <t>Nursing B.S.</t>
  </si>
  <si>
    <t>Nursing M.S.</t>
  </si>
  <si>
    <t>College of Humanities, Arts, Behavioral and Social Sciences</t>
  </si>
  <si>
    <t xml:space="preserve">Anthropology B.A. </t>
  </si>
  <si>
    <t>Communication B.A.</t>
  </si>
  <si>
    <t>Criminology &amp; Justice Studies B.A.</t>
  </si>
  <si>
    <t>WASC Substantive Change</t>
  </si>
  <si>
    <t>Economics B.A.</t>
  </si>
  <si>
    <t>Global Studies B.A.</t>
  </si>
  <si>
    <t>History B.A.</t>
  </si>
  <si>
    <t>History M.A.</t>
  </si>
  <si>
    <t>Liberal Studies B.A.</t>
  </si>
  <si>
    <t>Literature &amp; Writing Studies B.A.</t>
  </si>
  <si>
    <t>Literature &amp; Writing Studies M.A.</t>
  </si>
  <si>
    <t>Mass Media B.A.</t>
  </si>
  <si>
    <t>Political Science B.A.</t>
  </si>
  <si>
    <t>Psychology B.A.</t>
  </si>
  <si>
    <t xml:space="preserve">Psychology M.A. </t>
  </si>
  <si>
    <t>Social Sciences B.A.</t>
  </si>
  <si>
    <t>Sociological Practice M.A.</t>
  </si>
  <si>
    <t>Sociology B.A.</t>
  </si>
  <si>
    <t xml:space="preserve">Spanish B.A.  </t>
  </si>
  <si>
    <t xml:space="preserve">Spanish M.A. </t>
  </si>
  <si>
    <t xml:space="preserve">Visual and Performing Arts B.A.  </t>
  </si>
  <si>
    <t>Women's Studies B.A.</t>
  </si>
  <si>
    <t>College of Science and Mathematics</t>
  </si>
  <si>
    <t>Biochemistry B.S.</t>
  </si>
  <si>
    <t>Biological Sciences B.S.</t>
  </si>
  <si>
    <t>Biological Sciences M.S.</t>
  </si>
  <si>
    <t>Biotechnology B.S.</t>
  </si>
  <si>
    <t xml:space="preserve">Biotechnology MBt </t>
  </si>
  <si>
    <t xml:space="preserve">Chemistry B.S. </t>
  </si>
  <si>
    <t>Computer Science B.S.</t>
  </si>
  <si>
    <t>Computer Science M.S.</t>
  </si>
  <si>
    <t>Mathematics B.S.</t>
  </si>
  <si>
    <t>Mathematics M.S.</t>
  </si>
  <si>
    <t xml:space="preserve">Physics B.S. </t>
  </si>
  <si>
    <t>Total Number of Programs</t>
  </si>
  <si>
    <t>Total Number of Programs Required to Submit</t>
  </si>
  <si>
    <t>Total Number Submitted</t>
  </si>
  <si>
    <t>Total % Submitted</t>
  </si>
  <si>
    <t>2013-18</t>
  </si>
  <si>
    <t>2012-19</t>
  </si>
  <si>
    <t>DRAFTS ONLY</t>
  </si>
  <si>
    <t>2012-18</t>
  </si>
  <si>
    <t>2014-19</t>
  </si>
  <si>
    <t xml:space="preserve"> </t>
  </si>
  <si>
    <t>2013-20</t>
  </si>
  <si>
    <t>2012-20</t>
  </si>
  <si>
    <t>2012-13</t>
  </si>
  <si>
    <t>Assessment Schedule</t>
  </si>
  <si>
    <t>Curriculum
Map 
 - Date Submitted</t>
  </si>
  <si>
    <t>Mission
- Date
Submitted</t>
  </si>
  <si>
    <t>X</t>
  </si>
  <si>
    <t>Social Work M.S.</t>
  </si>
  <si>
    <t>PR</t>
  </si>
  <si>
    <t>2014/2015 Annual Assessment Plan/Report Submission</t>
  </si>
  <si>
    <t>EXEMPT - Program Review - Year one</t>
  </si>
  <si>
    <t>Year two of PR</t>
  </si>
  <si>
    <t>Spanish B.A.  (Modern Lang)</t>
  </si>
  <si>
    <t>Child and Adolescent Studies</t>
  </si>
  <si>
    <t>Met w/ Gerardo Dominguez - Draft plan pending faculty approval</t>
  </si>
  <si>
    <t>Met w/ Matt Escobar - Draft plan pending faculty approval</t>
  </si>
  <si>
    <t>Met w/ Sharon Elise - Draft plan pending faculty approval</t>
  </si>
  <si>
    <t>Met w/ Betsy Read - Draft plan pending faculty approval</t>
  </si>
  <si>
    <t>Met w/Bonnie Bade-Draft plan pending faculty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</si>
</sst>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2" xfId="0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9" fontId="0" fillId="0" borderId="2" xfId="0" applyNumberFormat="1" applyBorder="1" applyAlignment="1">
      <alignment horizontal="center"/>
    </xf>
    <xf numFmtId="0" fontId="0" fillId="0" borderId="0" xfId="0" applyFill="1" applyBorder="1"/>
    <xf numFmtId="0" fontId="0" fillId="4" borderId="2" xfId="0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9" fontId="0" fillId="2" borderId="2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2" xfId="0" applyFont="1" applyBorder="1"/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pane ySplit="2" topLeftCell="A3" activePane="bottomLeft" state="frozen"/>
      <selection pane="bottomLeft" activeCell="A2" sqref="A1:A1048576"/>
    </sheetView>
  </sheetViews>
  <sheetFormatPr defaultColWidth="8.85546875" defaultRowHeight="15" x14ac:dyDescent="0.25"/>
  <cols>
    <col min="1" max="1" width="54.28515625" bestFit="1" customWidth="1"/>
    <col min="2" max="2" width="10.28515625" customWidth="1"/>
    <col min="4" max="4" width="12.42578125" customWidth="1"/>
    <col min="5" max="5" width="13.28515625" style="29" bestFit="1" customWidth="1"/>
    <col min="6" max="6" width="10.85546875" style="29" customWidth="1"/>
    <col min="7" max="7" width="42.28515625" customWidth="1"/>
  </cols>
  <sheetData>
    <row r="1" spans="1:7" ht="18.75" x14ac:dyDescent="0.3">
      <c r="A1" s="34" t="s">
        <v>0</v>
      </c>
      <c r="B1" s="34"/>
      <c r="C1" s="34"/>
      <c r="D1" s="21"/>
      <c r="E1" s="22"/>
      <c r="F1" s="22"/>
      <c r="G1" s="1"/>
    </row>
    <row r="2" spans="1:7" ht="60" x14ac:dyDescent="0.25">
      <c r="A2" s="2" t="s">
        <v>1</v>
      </c>
      <c r="B2" s="3" t="s">
        <v>2</v>
      </c>
      <c r="C2" s="4" t="s">
        <v>3</v>
      </c>
      <c r="D2" s="3" t="s">
        <v>70</v>
      </c>
      <c r="E2" s="31" t="s">
        <v>71</v>
      </c>
      <c r="F2" s="31" t="s">
        <v>72</v>
      </c>
      <c r="G2" s="4" t="s">
        <v>4</v>
      </c>
    </row>
    <row r="3" spans="1:7" x14ac:dyDescent="0.25">
      <c r="A3" s="5"/>
      <c r="B3" s="6"/>
      <c r="C3" s="6"/>
      <c r="D3" s="6"/>
      <c r="E3" s="23"/>
      <c r="F3" s="23"/>
    </row>
    <row r="4" spans="1:7" x14ac:dyDescent="0.25">
      <c r="A4" s="7" t="s">
        <v>5</v>
      </c>
      <c r="B4" s="8"/>
      <c r="C4" s="8"/>
      <c r="D4" s="8"/>
      <c r="E4" s="24"/>
      <c r="F4" s="24"/>
      <c r="G4" s="9"/>
    </row>
    <row r="5" spans="1:7" x14ac:dyDescent="0.25">
      <c r="A5" s="10" t="s">
        <v>6</v>
      </c>
      <c r="B5" s="11" t="s">
        <v>7</v>
      </c>
      <c r="C5" s="12" t="s">
        <v>7</v>
      </c>
      <c r="D5" s="12" t="s">
        <v>61</v>
      </c>
      <c r="E5" s="25">
        <v>41609</v>
      </c>
      <c r="F5" s="25">
        <v>41773</v>
      </c>
      <c r="G5" s="10"/>
    </row>
    <row r="6" spans="1:7" x14ac:dyDescent="0.25">
      <c r="A6" s="10" t="s">
        <v>8</v>
      </c>
      <c r="B6" s="11" t="s">
        <v>7</v>
      </c>
      <c r="C6" s="11" t="s">
        <v>7</v>
      </c>
      <c r="D6" s="11" t="s">
        <v>62</v>
      </c>
      <c r="E6" s="26">
        <v>41791</v>
      </c>
      <c r="F6" s="26"/>
      <c r="G6" s="10"/>
    </row>
    <row r="7" spans="1:7" x14ac:dyDescent="0.25">
      <c r="A7" s="5"/>
      <c r="B7" s="6"/>
      <c r="C7" s="6"/>
      <c r="D7" s="6"/>
      <c r="E7" s="23"/>
      <c r="F7" s="23"/>
      <c r="G7" s="5"/>
    </row>
    <row r="8" spans="1:7" x14ac:dyDescent="0.25">
      <c r="A8" s="13" t="s">
        <v>9</v>
      </c>
      <c r="B8" s="11">
        <f>COUNTA(A5:A6)</f>
        <v>2</v>
      </c>
      <c r="C8" s="11">
        <f>B8</f>
        <v>2</v>
      </c>
      <c r="D8" s="11"/>
      <c r="E8" s="26"/>
      <c r="F8" s="26"/>
      <c r="G8" s="10"/>
    </row>
    <row r="9" spans="1:7" x14ac:dyDescent="0.25">
      <c r="A9" s="13" t="s">
        <v>10</v>
      </c>
      <c r="B9" s="11">
        <f>COUNTA(A5:A6)</f>
        <v>2</v>
      </c>
      <c r="C9" s="11">
        <f>B9</f>
        <v>2</v>
      </c>
      <c r="D9" s="11"/>
      <c r="E9" s="26"/>
      <c r="F9" s="26"/>
      <c r="G9" s="10"/>
    </row>
    <row r="10" spans="1:7" x14ac:dyDescent="0.25">
      <c r="A10" s="13" t="s">
        <v>11</v>
      </c>
      <c r="B10" s="11">
        <f>COUNTA(B5:B6)</f>
        <v>2</v>
      </c>
      <c r="C10" s="1">
        <f>COUNTA(C5:C6)</f>
        <v>2</v>
      </c>
      <c r="D10" s="1"/>
      <c r="E10" s="27"/>
      <c r="F10" s="27"/>
      <c r="G10" s="10"/>
    </row>
    <row r="11" spans="1:7" x14ac:dyDescent="0.25">
      <c r="A11" s="13" t="s">
        <v>12</v>
      </c>
      <c r="B11" s="14">
        <f>B10/B9</f>
        <v>1</v>
      </c>
      <c r="C11" s="14">
        <f>C10/C9</f>
        <v>1</v>
      </c>
      <c r="D11" s="14"/>
      <c r="E11" s="26"/>
      <c r="F11" s="26"/>
      <c r="G11" s="10"/>
    </row>
    <row r="12" spans="1:7" x14ac:dyDescent="0.25">
      <c r="A12" s="15"/>
      <c r="B12" s="6"/>
      <c r="C12" s="6"/>
      <c r="D12" s="6"/>
      <c r="E12" s="23"/>
      <c r="F12" s="23"/>
    </row>
    <row r="13" spans="1:7" x14ac:dyDescent="0.25">
      <c r="A13" s="7" t="s">
        <v>13</v>
      </c>
      <c r="B13" s="8"/>
      <c r="C13" s="8"/>
      <c r="D13" s="8"/>
      <c r="E13" s="24"/>
      <c r="F13" s="24"/>
      <c r="G13" s="9"/>
    </row>
    <row r="14" spans="1:7" x14ac:dyDescent="0.25">
      <c r="A14" s="10" t="s">
        <v>14</v>
      </c>
      <c r="B14" s="12" t="s">
        <v>7</v>
      </c>
      <c r="C14" s="11" t="s">
        <v>15</v>
      </c>
      <c r="D14" s="11" t="s">
        <v>62</v>
      </c>
      <c r="E14" s="26">
        <v>41730</v>
      </c>
      <c r="F14" s="26">
        <v>41804</v>
      </c>
      <c r="G14" s="10" t="s">
        <v>63</v>
      </c>
    </row>
    <row r="15" spans="1:7" x14ac:dyDescent="0.25">
      <c r="A15" s="10" t="s">
        <v>16</v>
      </c>
      <c r="B15" s="12" t="s">
        <v>7</v>
      </c>
      <c r="C15" s="11" t="s">
        <v>7</v>
      </c>
      <c r="D15" s="11" t="s">
        <v>62</v>
      </c>
      <c r="E15" s="26">
        <v>41640</v>
      </c>
      <c r="F15" s="26"/>
      <c r="G15" s="10"/>
    </row>
    <row r="16" spans="1:7" x14ac:dyDescent="0.25">
      <c r="A16" s="10" t="s">
        <v>17</v>
      </c>
      <c r="B16" s="12" t="s">
        <v>7</v>
      </c>
      <c r="C16" s="12" t="s">
        <v>7</v>
      </c>
      <c r="D16" s="12" t="s">
        <v>62</v>
      </c>
      <c r="E16" s="25">
        <v>41760</v>
      </c>
      <c r="F16" s="25">
        <v>41773</v>
      </c>
      <c r="G16" s="10"/>
    </row>
    <row r="17" spans="1:7" x14ac:dyDescent="0.25">
      <c r="A17" s="10" t="s">
        <v>18</v>
      </c>
      <c r="B17" s="11"/>
      <c r="C17" s="11"/>
      <c r="D17" s="11" t="s">
        <v>62</v>
      </c>
      <c r="E17" s="26">
        <v>41395</v>
      </c>
      <c r="F17" s="26"/>
      <c r="G17" s="10" t="s">
        <v>19</v>
      </c>
    </row>
    <row r="18" spans="1:7" x14ac:dyDescent="0.25">
      <c r="A18" s="10" t="s">
        <v>20</v>
      </c>
      <c r="B18" s="12" t="s">
        <v>7</v>
      </c>
      <c r="C18" s="11" t="s">
        <v>7</v>
      </c>
      <c r="D18" s="11" t="s">
        <v>62</v>
      </c>
      <c r="E18" s="26">
        <v>41579</v>
      </c>
      <c r="F18" s="26">
        <v>41773</v>
      </c>
      <c r="G18" s="10"/>
    </row>
    <row r="19" spans="1:7" x14ac:dyDescent="0.25">
      <c r="A19" s="10" t="s">
        <v>21</v>
      </c>
      <c r="B19" s="11"/>
      <c r="C19" s="11"/>
      <c r="D19" s="11" t="s">
        <v>62</v>
      </c>
      <c r="E19" s="26">
        <v>41395</v>
      </c>
      <c r="F19" s="26"/>
      <c r="G19" s="10" t="s">
        <v>19</v>
      </c>
    </row>
    <row r="20" spans="1:7" x14ac:dyDescent="0.25">
      <c r="A20" s="5"/>
      <c r="B20" s="6"/>
      <c r="C20" s="6"/>
      <c r="D20" s="6"/>
      <c r="E20" s="23"/>
      <c r="F20" s="23"/>
    </row>
    <row r="21" spans="1:7" x14ac:dyDescent="0.25">
      <c r="A21" s="13" t="s">
        <v>9</v>
      </c>
      <c r="B21" s="11">
        <f>COUNTA(A14:A19)</f>
        <v>6</v>
      </c>
      <c r="C21" s="11">
        <f>B21</f>
        <v>6</v>
      </c>
      <c r="D21" s="11"/>
      <c r="E21" s="26"/>
      <c r="F21" s="26"/>
      <c r="G21" s="10"/>
    </row>
    <row r="22" spans="1:7" x14ac:dyDescent="0.25">
      <c r="A22" s="13" t="s">
        <v>10</v>
      </c>
      <c r="B22" s="11">
        <f>COUNTA(A14:A16,A18)</f>
        <v>4</v>
      </c>
      <c r="C22" s="11">
        <f>B22</f>
        <v>4</v>
      </c>
      <c r="D22" s="11"/>
      <c r="E22" s="26"/>
      <c r="F22" s="26"/>
      <c r="G22" s="10"/>
    </row>
    <row r="23" spans="1:7" x14ac:dyDescent="0.25">
      <c r="A23" s="13" t="s">
        <v>11</v>
      </c>
      <c r="B23" s="11">
        <f>COUNTA(B14:B19)</f>
        <v>4</v>
      </c>
      <c r="C23" s="1">
        <f>COUNTA(C14:C19)</f>
        <v>4</v>
      </c>
      <c r="D23" s="1"/>
      <c r="E23" s="27"/>
      <c r="F23" s="27"/>
      <c r="G23" s="10"/>
    </row>
    <row r="24" spans="1:7" x14ac:dyDescent="0.25">
      <c r="A24" s="13" t="s">
        <v>12</v>
      </c>
      <c r="B24" s="14">
        <f>B23/B22</f>
        <v>1</v>
      </c>
      <c r="C24" s="14">
        <f>C23/C22</f>
        <v>1</v>
      </c>
      <c r="D24" s="14"/>
      <c r="E24" s="26"/>
      <c r="F24" s="26"/>
      <c r="G24" s="10"/>
    </row>
    <row r="25" spans="1:7" x14ac:dyDescent="0.25">
      <c r="A25" s="15"/>
      <c r="B25" s="6"/>
      <c r="C25" s="6"/>
      <c r="D25" s="6"/>
      <c r="E25" s="23"/>
      <c r="F25" s="23"/>
    </row>
    <row r="26" spans="1:7" x14ac:dyDescent="0.25">
      <c r="A26" s="7" t="s">
        <v>22</v>
      </c>
      <c r="B26" s="8"/>
      <c r="C26" s="8"/>
      <c r="D26" s="8"/>
      <c r="E26" s="24"/>
      <c r="F26" s="24"/>
      <c r="G26" s="9"/>
    </row>
    <row r="27" spans="1:7" x14ac:dyDescent="0.25">
      <c r="A27" s="10" t="s">
        <v>23</v>
      </c>
      <c r="B27" s="11"/>
      <c r="C27" s="11"/>
      <c r="D27" s="11"/>
      <c r="E27" s="26"/>
      <c r="F27" s="26"/>
      <c r="G27" s="10" t="s">
        <v>19</v>
      </c>
    </row>
    <row r="28" spans="1:7" x14ac:dyDescent="0.25">
      <c r="A28" s="10" t="s">
        <v>24</v>
      </c>
      <c r="B28" s="11" t="s">
        <v>7</v>
      </c>
      <c r="C28" s="11"/>
      <c r="D28" s="11" t="s">
        <v>62</v>
      </c>
      <c r="E28" s="26">
        <v>41395</v>
      </c>
      <c r="F28" s="26"/>
      <c r="G28" s="10"/>
    </row>
    <row r="29" spans="1:7" x14ac:dyDescent="0.25">
      <c r="A29" s="10" t="s">
        <v>25</v>
      </c>
      <c r="B29" s="11"/>
      <c r="C29" s="11"/>
      <c r="D29" s="11"/>
      <c r="E29" s="26"/>
      <c r="F29" s="26"/>
      <c r="G29" s="10" t="s">
        <v>26</v>
      </c>
    </row>
    <row r="30" spans="1:7" x14ac:dyDescent="0.25">
      <c r="A30" s="10" t="s">
        <v>27</v>
      </c>
      <c r="B30" s="11"/>
      <c r="C30" s="11"/>
      <c r="D30" s="11" t="s">
        <v>64</v>
      </c>
      <c r="E30" s="26">
        <v>41487</v>
      </c>
      <c r="F30" s="26" t="s">
        <v>66</v>
      </c>
      <c r="G30" s="10" t="s">
        <v>19</v>
      </c>
    </row>
    <row r="31" spans="1:7" x14ac:dyDescent="0.25">
      <c r="A31" s="10" t="s">
        <v>28</v>
      </c>
      <c r="B31" s="11" t="s">
        <v>7</v>
      </c>
      <c r="C31" s="12" t="s">
        <v>7</v>
      </c>
      <c r="D31" s="12" t="s">
        <v>62</v>
      </c>
      <c r="E31" s="25">
        <v>41579</v>
      </c>
      <c r="F31" s="25"/>
      <c r="G31" s="10"/>
    </row>
    <row r="32" spans="1:7" x14ac:dyDescent="0.25">
      <c r="A32" s="10" t="s">
        <v>29</v>
      </c>
      <c r="B32" s="11" t="s">
        <v>7</v>
      </c>
      <c r="C32" s="11" t="s">
        <v>7</v>
      </c>
      <c r="D32" s="11" t="s">
        <v>65</v>
      </c>
      <c r="E32" s="26">
        <v>41579</v>
      </c>
      <c r="F32" s="26">
        <v>41743</v>
      </c>
      <c r="G32" s="10"/>
    </row>
    <row r="33" spans="1:7" x14ac:dyDescent="0.25">
      <c r="A33" s="10" t="s">
        <v>30</v>
      </c>
      <c r="B33" s="11" t="s">
        <v>7</v>
      </c>
      <c r="C33" s="12" t="s">
        <v>7</v>
      </c>
      <c r="D33" s="12" t="s">
        <v>67</v>
      </c>
      <c r="E33" s="25">
        <v>41334</v>
      </c>
      <c r="F33" s="25">
        <v>41712</v>
      </c>
      <c r="G33" s="10"/>
    </row>
    <row r="34" spans="1:7" x14ac:dyDescent="0.25">
      <c r="A34" s="10" t="s">
        <v>31</v>
      </c>
      <c r="B34" s="11" t="s">
        <v>7</v>
      </c>
      <c r="C34" s="11" t="s">
        <v>7</v>
      </c>
      <c r="D34" s="11" t="s">
        <v>62</v>
      </c>
      <c r="E34" s="26">
        <v>41456</v>
      </c>
      <c r="F34" s="26"/>
      <c r="G34" s="10"/>
    </row>
    <row r="35" spans="1:7" x14ac:dyDescent="0.25">
      <c r="A35" s="10" t="s">
        <v>32</v>
      </c>
      <c r="B35" s="11" t="s">
        <v>7</v>
      </c>
      <c r="C35" s="11" t="s">
        <v>7</v>
      </c>
      <c r="D35" s="11" t="s">
        <v>62</v>
      </c>
      <c r="E35" s="26">
        <v>41395</v>
      </c>
      <c r="F35" s="26"/>
      <c r="G35" s="10"/>
    </row>
    <row r="36" spans="1:7" x14ac:dyDescent="0.25">
      <c r="A36" s="10" t="s">
        <v>33</v>
      </c>
      <c r="B36" s="11" t="s">
        <v>7</v>
      </c>
      <c r="C36" s="11" t="s">
        <v>7</v>
      </c>
      <c r="D36" s="11" t="s">
        <v>62</v>
      </c>
      <c r="E36" s="26">
        <v>41395</v>
      </c>
      <c r="F36" s="26"/>
      <c r="G36" s="10"/>
    </row>
    <row r="37" spans="1:7" x14ac:dyDescent="0.25">
      <c r="A37" s="10" t="s">
        <v>34</v>
      </c>
      <c r="B37" s="11"/>
      <c r="C37" s="11"/>
      <c r="D37" s="11" t="s">
        <v>62</v>
      </c>
      <c r="E37" s="26">
        <v>41395</v>
      </c>
      <c r="F37" s="26"/>
      <c r="G37" s="10" t="s">
        <v>19</v>
      </c>
    </row>
    <row r="38" spans="1:7" x14ac:dyDescent="0.25">
      <c r="A38" s="10" t="s">
        <v>35</v>
      </c>
      <c r="B38" s="11" t="s">
        <v>7</v>
      </c>
      <c r="C38" s="11" t="s">
        <v>7</v>
      </c>
      <c r="D38" s="11" t="s">
        <v>68</v>
      </c>
      <c r="E38" s="26">
        <v>41395</v>
      </c>
      <c r="F38" s="26"/>
      <c r="G38" s="10"/>
    </row>
    <row r="39" spans="1:7" x14ac:dyDescent="0.25">
      <c r="A39" s="10" t="s">
        <v>36</v>
      </c>
      <c r="B39" s="11" t="s">
        <v>7</v>
      </c>
      <c r="C39" s="11" t="s">
        <v>7</v>
      </c>
      <c r="D39" s="11" t="s">
        <v>62</v>
      </c>
      <c r="E39" s="26">
        <v>41395</v>
      </c>
      <c r="F39" s="26"/>
      <c r="G39" s="10"/>
    </row>
    <row r="40" spans="1:7" x14ac:dyDescent="0.25">
      <c r="A40" s="10" t="s">
        <v>37</v>
      </c>
      <c r="B40" s="11" t="s">
        <v>7</v>
      </c>
      <c r="C40" s="11" t="s">
        <v>7</v>
      </c>
      <c r="D40" s="11" t="s">
        <v>62</v>
      </c>
      <c r="E40" s="26">
        <v>41395</v>
      </c>
      <c r="F40" s="26"/>
      <c r="G40" s="10"/>
    </row>
    <row r="41" spans="1:7" x14ac:dyDescent="0.25">
      <c r="A41" s="10" t="s">
        <v>38</v>
      </c>
      <c r="B41" s="11" t="s">
        <v>7</v>
      </c>
      <c r="C41" s="11" t="s">
        <v>7</v>
      </c>
      <c r="D41" s="11" t="s">
        <v>65</v>
      </c>
      <c r="E41" s="26">
        <v>41760</v>
      </c>
      <c r="F41" s="26">
        <v>41773</v>
      </c>
      <c r="G41" s="10"/>
    </row>
    <row r="42" spans="1:7" x14ac:dyDescent="0.25">
      <c r="A42" s="10" t="s">
        <v>39</v>
      </c>
      <c r="B42" s="16"/>
      <c r="C42" s="11"/>
      <c r="D42" s="11" t="s">
        <v>69</v>
      </c>
      <c r="E42" s="26"/>
      <c r="F42" s="26"/>
      <c r="G42" s="10"/>
    </row>
    <row r="43" spans="1:7" x14ac:dyDescent="0.25">
      <c r="A43" s="10" t="s">
        <v>40</v>
      </c>
      <c r="B43" s="11"/>
      <c r="C43" s="11"/>
      <c r="D43" s="11"/>
      <c r="E43" s="26"/>
      <c r="F43" s="26"/>
      <c r="G43" s="10" t="s">
        <v>26</v>
      </c>
    </row>
    <row r="44" spans="1:7" x14ac:dyDescent="0.25">
      <c r="A44" s="10" t="s">
        <v>41</v>
      </c>
      <c r="B44" s="11"/>
      <c r="C44" s="11"/>
      <c r="D44" s="11"/>
      <c r="E44" s="26"/>
      <c r="F44" s="26"/>
      <c r="G44" s="10" t="s">
        <v>19</v>
      </c>
    </row>
    <row r="45" spans="1:7" x14ac:dyDescent="0.25">
      <c r="A45" s="10" t="s">
        <v>42</v>
      </c>
      <c r="B45" s="11"/>
      <c r="C45" s="11"/>
      <c r="D45" s="11"/>
      <c r="E45" s="26"/>
      <c r="F45" s="26"/>
      <c r="G45" s="10" t="s">
        <v>19</v>
      </c>
    </row>
    <row r="46" spans="1:7" x14ac:dyDescent="0.25">
      <c r="A46" s="10" t="s">
        <v>43</v>
      </c>
      <c r="B46" s="16"/>
      <c r="C46" s="11"/>
      <c r="D46" s="11"/>
      <c r="E46" s="26"/>
      <c r="F46" s="26"/>
      <c r="G46" s="10"/>
    </row>
    <row r="47" spans="1:7" x14ac:dyDescent="0.25">
      <c r="A47" s="10" t="s">
        <v>44</v>
      </c>
      <c r="B47" s="11" t="s">
        <v>7</v>
      </c>
      <c r="C47" s="11" t="s">
        <v>7</v>
      </c>
      <c r="D47" s="11" t="s">
        <v>62</v>
      </c>
      <c r="E47" s="26">
        <v>41671</v>
      </c>
      <c r="F47" s="26"/>
      <c r="G47" s="10"/>
    </row>
    <row r="48" spans="1:7" x14ac:dyDescent="0.25">
      <c r="A48" s="5"/>
      <c r="B48" s="6"/>
      <c r="C48" s="6"/>
      <c r="D48" s="6"/>
      <c r="E48" s="23"/>
      <c r="F48" s="23"/>
    </row>
    <row r="49" spans="1:7" x14ac:dyDescent="0.25">
      <c r="A49" s="13" t="s">
        <v>9</v>
      </c>
      <c r="B49" s="11">
        <f>COUNTA(A27:A47)</f>
        <v>21</v>
      </c>
      <c r="C49" s="11">
        <f>B49</f>
        <v>21</v>
      </c>
      <c r="D49" s="11"/>
      <c r="E49" s="26"/>
      <c r="F49" s="26"/>
      <c r="G49" s="10"/>
    </row>
    <row r="50" spans="1:7" x14ac:dyDescent="0.25">
      <c r="A50" s="13" t="s">
        <v>10</v>
      </c>
      <c r="B50" s="11">
        <f>COUNTA(A28,A31:A36,A38:A42,A46)</f>
        <v>13</v>
      </c>
      <c r="C50" s="11">
        <f>B50</f>
        <v>13</v>
      </c>
      <c r="D50" s="11"/>
      <c r="E50" s="26"/>
      <c r="F50" s="26"/>
      <c r="G50" s="10"/>
    </row>
    <row r="51" spans="1:7" x14ac:dyDescent="0.25">
      <c r="A51" s="13" t="s">
        <v>11</v>
      </c>
      <c r="B51" s="11">
        <f>COUNTA(B28,B31:B36,B38:B41)</f>
        <v>11</v>
      </c>
      <c r="C51" s="1">
        <f>COUNTA(C27:C47)</f>
        <v>11</v>
      </c>
      <c r="D51" s="1"/>
      <c r="E51" s="27"/>
      <c r="F51" s="27"/>
      <c r="G51" s="10"/>
    </row>
    <row r="52" spans="1:7" x14ac:dyDescent="0.25">
      <c r="A52" s="13" t="s">
        <v>12</v>
      </c>
      <c r="B52" s="14">
        <f>B51/B50</f>
        <v>0.84615384615384615</v>
      </c>
      <c r="C52" s="14">
        <f>C51/C50</f>
        <v>0.84615384615384615</v>
      </c>
      <c r="D52" s="14"/>
      <c r="E52" s="26"/>
      <c r="F52" s="26"/>
      <c r="G52" s="10"/>
    </row>
    <row r="53" spans="1:7" x14ac:dyDescent="0.25">
      <c r="A53" s="15"/>
      <c r="B53" s="17"/>
      <c r="C53" s="6"/>
      <c r="D53" s="6"/>
      <c r="E53" s="23"/>
      <c r="F53" s="23"/>
      <c r="G53" s="5"/>
    </row>
    <row r="54" spans="1:7" x14ac:dyDescent="0.25">
      <c r="A54" s="7" t="s">
        <v>45</v>
      </c>
      <c r="B54" s="8"/>
      <c r="C54" s="8"/>
      <c r="D54" s="8"/>
      <c r="E54" s="24"/>
      <c r="F54" s="24"/>
      <c r="G54" s="9"/>
    </row>
    <row r="55" spans="1:7" x14ac:dyDescent="0.25">
      <c r="A55" s="10" t="s">
        <v>46</v>
      </c>
      <c r="B55" s="11"/>
      <c r="C55" s="11" t="s">
        <v>7</v>
      </c>
      <c r="D55" s="11" t="s">
        <v>62</v>
      </c>
      <c r="E55" s="26">
        <v>41395</v>
      </c>
      <c r="F55" s="26">
        <v>41760</v>
      </c>
      <c r="G55" s="10" t="s">
        <v>19</v>
      </c>
    </row>
    <row r="56" spans="1:7" x14ac:dyDescent="0.25">
      <c r="A56" s="10" t="s">
        <v>47</v>
      </c>
      <c r="B56" s="11" t="s">
        <v>7</v>
      </c>
      <c r="C56" s="11"/>
      <c r="D56" s="11" t="s">
        <v>62</v>
      </c>
      <c r="E56" s="26">
        <v>41395</v>
      </c>
      <c r="F56" s="26"/>
      <c r="G56" s="10"/>
    </row>
    <row r="57" spans="1:7" x14ac:dyDescent="0.25">
      <c r="A57" s="10" t="s">
        <v>48</v>
      </c>
      <c r="B57" s="11" t="s">
        <v>7</v>
      </c>
      <c r="C57" s="11"/>
      <c r="D57" s="11" t="s">
        <v>62</v>
      </c>
      <c r="E57" s="26">
        <v>41609</v>
      </c>
      <c r="F57" s="26"/>
      <c r="G57" s="10"/>
    </row>
    <row r="58" spans="1:7" x14ac:dyDescent="0.25">
      <c r="A58" s="10" t="s">
        <v>49</v>
      </c>
      <c r="B58" s="11"/>
      <c r="C58" s="11"/>
      <c r="D58" s="11" t="s">
        <v>62</v>
      </c>
      <c r="E58" s="26">
        <v>41395</v>
      </c>
      <c r="F58" s="26"/>
      <c r="G58" s="10" t="s">
        <v>19</v>
      </c>
    </row>
    <row r="59" spans="1:7" x14ac:dyDescent="0.25">
      <c r="A59" s="10" t="s">
        <v>50</v>
      </c>
      <c r="B59" s="16"/>
      <c r="C59" s="11"/>
      <c r="D59" s="11" t="s">
        <v>64</v>
      </c>
      <c r="E59" s="26">
        <v>41395</v>
      </c>
      <c r="F59" s="26"/>
      <c r="G59" s="10"/>
    </row>
    <row r="60" spans="1:7" x14ac:dyDescent="0.25">
      <c r="A60" s="10" t="s">
        <v>51</v>
      </c>
      <c r="B60" s="11"/>
      <c r="C60" s="11" t="s">
        <v>7</v>
      </c>
      <c r="D60" s="11" t="s">
        <v>62</v>
      </c>
      <c r="E60" s="26">
        <v>41760</v>
      </c>
      <c r="F60" s="26">
        <v>41760</v>
      </c>
      <c r="G60" s="10" t="s">
        <v>19</v>
      </c>
    </row>
    <row r="61" spans="1:7" x14ac:dyDescent="0.25">
      <c r="A61" s="13" t="s">
        <v>52</v>
      </c>
      <c r="B61" s="11" t="s">
        <v>7</v>
      </c>
      <c r="C61" s="11" t="s">
        <v>7</v>
      </c>
      <c r="D61" s="11" t="s">
        <v>62</v>
      </c>
      <c r="E61" s="26">
        <v>41579</v>
      </c>
      <c r="F61" s="26">
        <v>41760</v>
      </c>
      <c r="G61" s="10"/>
    </row>
    <row r="62" spans="1:7" x14ac:dyDescent="0.25">
      <c r="A62" s="10" t="s">
        <v>53</v>
      </c>
      <c r="B62" s="11" t="s">
        <v>7</v>
      </c>
      <c r="C62" s="11" t="s">
        <v>7</v>
      </c>
      <c r="D62" s="11" t="s">
        <v>62</v>
      </c>
      <c r="E62" s="26">
        <v>41609</v>
      </c>
      <c r="F62" s="26">
        <v>41773</v>
      </c>
      <c r="G62" s="10"/>
    </row>
    <row r="63" spans="1:7" x14ac:dyDescent="0.25">
      <c r="A63" s="10" t="s">
        <v>54</v>
      </c>
      <c r="B63" s="11" t="s">
        <v>7</v>
      </c>
      <c r="C63" s="11" t="s">
        <v>7</v>
      </c>
      <c r="D63" s="11" t="s">
        <v>62</v>
      </c>
      <c r="E63" s="26">
        <v>41395</v>
      </c>
      <c r="F63" s="26"/>
      <c r="G63" s="10"/>
    </row>
    <row r="64" spans="1:7" x14ac:dyDescent="0.25">
      <c r="A64" s="10" t="s">
        <v>55</v>
      </c>
      <c r="B64" s="11" t="s">
        <v>7</v>
      </c>
      <c r="C64" s="11" t="s">
        <v>7</v>
      </c>
      <c r="D64" s="11" t="s">
        <v>62</v>
      </c>
      <c r="E64" s="26">
        <v>41395</v>
      </c>
      <c r="F64" s="26"/>
      <c r="G64" s="10"/>
    </row>
    <row r="65" spans="1:7" x14ac:dyDescent="0.25">
      <c r="A65" s="10" t="s">
        <v>56</v>
      </c>
      <c r="B65" s="11"/>
      <c r="C65" s="11"/>
      <c r="D65" s="11"/>
      <c r="E65" s="26"/>
      <c r="F65" s="26"/>
      <c r="G65" s="10" t="s">
        <v>19</v>
      </c>
    </row>
    <row r="66" spans="1:7" x14ac:dyDescent="0.25">
      <c r="B66" s="18"/>
      <c r="C66" s="18"/>
      <c r="D66" s="18"/>
      <c r="E66" s="28"/>
      <c r="F66" s="28"/>
    </row>
    <row r="67" spans="1:7" x14ac:dyDescent="0.25">
      <c r="A67" s="13" t="s">
        <v>9</v>
      </c>
      <c r="B67" s="11">
        <f>COUNTA(A55:A65)</f>
        <v>11</v>
      </c>
      <c r="C67" s="11">
        <f>B67</f>
        <v>11</v>
      </c>
      <c r="D67" s="11"/>
      <c r="E67" s="26"/>
      <c r="F67" s="26"/>
      <c r="G67" s="10"/>
    </row>
    <row r="68" spans="1:7" x14ac:dyDescent="0.25">
      <c r="A68" s="13" t="s">
        <v>10</v>
      </c>
      <c r="B68" s="11">
        <f>COUNTA(A56:A57,A59,A61:A64)</f>
        <v>7</v>
      </c>
      <c r="C68" s="11">
        <f>B68</f>
        <v>7</v>
      </c>
      <c r="D68" s="11"/>
      <c r="E68" s="26"/>
      <c r="F68" s="26"/>
      <c r="G68" s="10"/>
    </row>
    <row r="69" spans="1:7" x14ac:dyDescent="0.25">
      <c r="A69" s="13" t="s">
        <v>11</v>
      </c>
      <c r="B69" s="11">
        <f>COUNTA(B56:B57,B61:B64)</f>
        <v>6</v>
      </c>
      <c r="C69" s="1">
        <f>COUNTA(C55:C65)</f>
        <v>6</v>
      </c>
      <c r="D69" s="1"/>
      <c r="E69" s="27"/>
      <c r="F69" s="27"/>
      <c r="G69" s="10"/>
    </row>
    <row r="70" spans="1:7" x14ac:dyDescent="0.25">
      <c r="A70" s="13" t="s">
        <v>12</v>
      </c>
      <c r="B70" s="14">
        <f>B69/B68</f>
        <v>0.8571428571428571</v>
      </c>
      <c r="C70" s="14">
        <f>C69/C68</f>
        <v>0.8571428571428571</v>
      </c>
      <c r="D70" s="14"/>
      <c r="E70" s="26"/>
      <c r="F70" s="26"/>
      <c r="G70" s="10"/>
    </row>
    <row r="71" spans="1:7" x14ac:dyDescent="0.25">
      <c r="B71" s="18"/>
      <c r="C71" s="18"/>
      <c r="D71" s="18"/>
      <c r="E71" s="28"/>
      <c r="F71" s="28"/>
    </row>
    <row r="72" spans="1:7" x14ac:dyDescent="0.25">
      <c r="A72" s="19" t="s">
        <v>57</v>
      </c>
      <c r="B72" s="1">
        <f>SUM(B8,B21,B49,B67)</f>
        <v>40</v>
      </c>
      <c r="C72" s="1">
        <f>B72</f>
        <v>40</v>
      </c>
      <c r="D72" s="1"/>
      <c r="E72" s="27"/>
      <c r="F72" s="27"/>
      <c r="G72" s="19"/>
    </row>
    <row r="73" spans="1:7" x14ac:dyDescent="0.25">
      <c r="A73" s="19" t="s">
        <v>58</v>
      </c>
      <c r="B73" s="1">
        <f>SUM(B9,B22,B50,B68)</f>
        <v>26</v>
      </c>
      <c r="C73" s="1">
        <f>B73</f>
        <v>26</v>
      </c>
      <c r="D73" s="1"/>
      <c r="E73" s="27"/>
      <c r="F73" s="27"/>
      <c r="G73" s="19"/>
    </row>
    <row r="74" spans="1:7" x14ac:dyDescent="0.25">
      <c r="A74" s="19" t="s">
        <v>59</v>
      </c>
      <c r="B74" s="1">
        <f>SUM(B10,B23,B51,B69)</f>
        <v>23</v>
      </c>
      <c r="C74" s="1">
        <f>SUM(C10,C23,C51,C69)</f>
        <v>23</v>
      </c>
      <c r="D74" s="1"/>
      <c r="E74" s="27"/>
      <c r="F74" s="27"/>
      <c r="G74" s="19"/>
    </row>
    <row r="75" spans="1:7" x14ac:dyDescent="0.25">
      <c r="A75" s="19" t="s">
        <v>60</v>
      </c>
      <c r="B75" s="20">
        <f>B74/B73</f>
        <v>0.88461538461538458</v>
      </c>
      <c r="C75" s="20">
        <f>C74/C73</f>
        <v>0.88461538461538458</v>
      </c>
      <c r="D75" s="20"/>
      <c r="E75" s="27"/>
      <c r="F75" s="27"/>
      <c r="G75" s="19"/>
    </row>
  </sheetData>
  <mergeCells count="1">
    <mergeCell ref="A1:C1"/>
  </mergeCell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28" zoomScale="125" zoomScaleNormal="125" zoomScalePageLayoutView="125" workbookViewId="0">
      <selection activeCell="H35" sqref="H35"/>
    </sheetView>
  </sheetViews>
  <sheetFormatPr defaultColWidth="8.85546875" defaultRowHeight="15" x14ac:dyDescent="0.25"/>
  <cols>
    <col min="1" max="1" width="54.28515625" customWidth="1"/>
    <col min="2" max="2" width="10.42578125" customWidth="1"/>
    <col min="3" max="3" width="11.42578125" customWidth="1"/>
    <col min="4" max="4" width="13.140625" customWidth="1"/>
    <col min="5" max="5" width="11.85546875" customWidth="1"/>
    <col min="6" max="6" width="11" customWidth="1"/>
    <col min="7" max="7" width="46.42578125" customWidth="1"/>
  </cols>
  <sheetData>
    <row r="1" spans="1:7" ht="18.75" x14ac:dyDescent="0.3">
      <c r="A1" s="34" t="s">
        <v>76</v>
      </c>
      <c r="B1" s="34"/>
      <c r="C1" s="34"/>
      <c r="D1" s="30"/>
      <c r="E1" s="22"/>
      <c r="F1" s="22"/>
      <c r="G1" s="1"/>
    </row>
    <row r="2" spans="1:7" ht="60" x14ac:dyDescent="0.25">
      <c r="A2" s="2" t="s">
        <v>1</v>
      </c>
      <c r="B2" s="3" t="s">
        <v>2</v>
      </c>
      <c r="C2" s="4" t="s">
        <v>3</v>
      </c>
      <c r="D2" s="3" t="s">
        <v>70</v>
      </c>
      <c r="E2" s="31" t="s">
        <v>71</v>
      </c>
      <c r="F2" s="31" t="s">
        <v>72</v>
      </c>
      <c r="G2" s="4" t="s">
        <v>4</v>
      </c>
    </row>
    <row r="3" spans="1:7" x14ac:dyDescent="0.25">
      <c r="A3" s="5"/>
      <c r="B3" s="6"/>
      <c r="C3" s="6"/>
      <c r="D3" s="6"/>
      <c r="E3" s="23"/>
      <c r="F3" s="23"/>
    </row>
    <row r="4" spans="1:7" x14ac:dyDescent="0.25">
      <c r="A4" s="7" t="s">
        <v>5</v>
      </c>
      <c r="B4" s="8"/>
      <c r="C4" s="8"/>
      <c r="D4" s="8"/>
      <c r="E4" s="24"/>
      <c r="F4" s="24"/>
      <c r="G4" s="9"/>
    </row>
    <row r="5" spans="1:7" x14ac:dyDescent="0.25">
      <c r="A5" s="10" t="s">
        <v>6</v>
      </c>
      <c r="B5" s="12" t="s">
        <v>73</v>
      </c>
      <c r="C5" s="12"/>
      <c r="D5" s="12" t="s">
        <v>61</v>
      </c>
      <c r="E5" s="25">
        <v>41609</v>
      </c>
      <c r="F5" s="25">
        <v>41773</v>
      </c>
      <c r="G5" s="10"/>
    </row>
    <row r="6" spans="1:7" x14ac:dyDescent="0.25">
      <c r="A6" s="10" t="s">
        <v>8</v>
      </c>
      <c r="B6" s="11" t="s">
        <v>73</v>
      </c>
      <c r="C6" s="11"/>
      <c r="D6" s="11" t="s">
        <v>62</v>
      </c>
      <c r="E6" s="26">
        <v>41791</v>
      </c>
      <c r="F6" s="26"/>
      <c r="G6" s="10"/>
    </row>
    <row r="7" spans="1:7" x14ac:dyDescent="0.25">
      <c r="A7" s="5"/>
      <c r="B7" s="6"/>
      <c r="C7" s="6"/>
      <c r="D7" s="6"/>
      <c r="E7" s="23"/>
      <c r="F7" s="23"/>
      <c r="G7" s="5"/>
    </row>
    <row r="8" spans="1:7" x14ac:dyDescent="0.25">
      <c r="A8" s="19" t="s">
        <v>9</v>
      </c>
      <c r="B8" s="1">
        <f>COUNTA(A5:A6)</f>
        <v>2</v>
      </c>
      <c r="C8" s="1"/>
      <c r="D8" s="1"/>
      <c r="E8" s="27"/>
      <c r="F8" s="27"/>
      <c r="G8" s="10"/>
    </row>
    <row r="9" spans="1:7" x14ac:dyDescent="0.25">
      <c r="A9" s="19" t="s">
        <v>10</v>
      </c>
      <c r="B9" s="1">
        <f>COUNTA(A5:A6)</f>
        <v>2</v>
      </c>
      <c r="C9" s="1"/>
      <c r="D9" s="1"/>
      <c r="E9" s="27"/>
      <c r="F9" s="27"/>
      <c r="G9" s="10"/>
    </row>
    <row r="10" spans="1:7" x14ac:dyDescent="0.25">
      <c r="A10" s="19" t="s">
        <v>11</v>
      </c>
      <c r="B10" s="1">
        <f>COUNTA(B5:B6)</f>
        <v>2</v>
      </c>
      <c r="C10" s="1"/>
      <c r="D10" s="1"/>
      <c r="E10" s="27"/>
      <c r="F10" s="27"/>
      <c r="G10" s="10"/>
    </row>
    <row r="11" spans="1:7" x14ac:dyDescent="0.25">
      <c r="A11" s="19" t="s">
        <v>12</v>
      </c>
      <c r="B11" s="20">
        <f>B10/B9</f>
        <v>1</v>
      </c>
      <c r="C11" s="20"/>
      <c r="D11" s="20"/>
      <c r="E11" s="27"/>
      <c r="F11" s="27"/>
      <c r="G11" s="10"/>
    </row>
    <row r="12" spans="1:7" x14ac:dyDescent="0.25">
      <c r="A12" s="15"/>
      <c r="B12" s="6"/>
      <c r="C12" s="6"/>
      <c r="D12" s="6"/>
      <c r="E12" s="23"/>
      <c r="F12" s="23"/>
    </row>
    <row r="13" spans="1:7" x14ac:dyDescent="0.25">
      <c r="A13" s="7" t="s">
        <v>13</v>
      </c>
      <c r="B13" s="8"/>
      <c r="C13" s="8"/>
      <c r="D13" s="8"/>
      <c r="E13" s="24"/>
      <c r="F13" s="24"/>
      <c r="G13" s="9"/>
    </row>
    <row r="14" spans="1:7" x14ac:dyDescent="0.25">
      <c r="A14" s="10" t="s">
        <v>14</v>
      </c>
      <c r="B14" s="12" t="s">
        <v>73</v>
      </c>
      <c r="C14" s="11"/>
      <c r="D14" s="11" t="s">
        <v>62</v>
      </c>
      <c r="E14" s="26">
        <v>41730</v>
      </c>
      <c r="F14" s="26">
        <v>41804</v>
      </c>
      <c r="G14" s="10"/>
    </row>
    <row r="15" spans="1:7" x14ac:dyDescent="0.25">
      <c r="A15" s="10" t="s">
        <v>16</v>
      </c>
      <c r="B15" s="12" t="s">
        <v>73</v>
      </c>
      <c r="C15" s="11"/>
      <c r="D15" s="11" t="s">
        <v>62</v>
      </c>
      <c r="E15" s="26">
        <v>41640</v>
      </c>
      <c r="F15" s="26"/>
      <c r="G15" s="10"/>
    </row>
    <row r="16" spans="1:7" x14ac:dyDescent="0.25">
      <c r="A16" s="10" t="s">
        <v>17</v>
      </c>
      <c r="B16" s="12" t="s">
        <v>75</v>
      </c>
      <c r="C16" s="12"/>
      <c r="D16" s="12" t="s">
        <v>62</v>
      </c>
      <c r="E16" s="25">
        <v>41760</v>
      </c>
      <c r="F16" s="25">
        <v>41773</v>
      </c>
      <c r="G16" s="10" t="s">
        <v>77</v>
      </c>
    </row>
    <row r="17" spans="1:7" x14ac:dyDescent="0.25">
      <c r="A17" s="10" t="s">
        <v>18</v>
      </c>
      <c r="B17" s="11" t="s">
        <v>73</v>
      </c>
      <c r="C17" s="11"/>
      <c r="D17" s="11" t="s">
        <v>62</v>
      </c>
      <c r="E17" s="26">
        <v>41395</v>
      </c>
      <c r="F17" s="26"/>
      <c r="G17" s="10" t="s">
        <v>78</v>
      </c>
    </row>
    <row r="18" spans="1:7" x14ac:dyDescent="0.25">
      <c r="A18" s="10" t="s">
        <v>20</v>
      </c>
      <c r="B18" s="12" t="s">
        <v>73</v>
      </c>
      <c r="C18" s="11"/>
      <c r="D18" s="11" t="s">
        <v>62</v>
      </c>
      <c r="E18" s="26">
        <v>41579</v>
      </c>
      <c r="F18" s="26">
        <v>41773</v>
      </c>
      <c r="G18" s="10"/>
    </row>
    <row r="19" spans="1:7" x14ac:dyDescent="0.25">
      <c r="A19" s="10" t="s">
        <v>21</v>
      </c>
      <c r="B19" s="11" t="s">
        <v>73</v>
      </c>
      <c r="C19" s="11"/>
      <c r="D19" s="11" t="s">
        <v>62</v>
      </c>
      <c r="E19" s="26">
        <v>41395</v>
      </c>
      <c r="F19" s="26"/>
      <c r="G19" s="10" t="s">
        <v>78</v>
      </c>
    </row>
    <row r="20" spans="1:7" x14ac:dyDescent="0.25">
      <c r="A20" s="13" t="s">
        <v>74</v>
      </c>
      <c r="B20" s="11" t="s">
        <v>73</v>
      </c>
      <c r="C20" s="11"/>
      <c r="D20" s="11"/>
      <c r="E20" s="26"/>
      <c r="F20" s="26"/>
      <c r="G20" s="10"/>
    </row>
    <row r="21" spans="1:7" x14ac:dyDescent="0.25">
      <c r="A21" s="5"/>
      <c r="B21" s="6"/>
      <c r="C21" s="6"/>
      <c r="D21" s="6"/>
      <c r="E21" s="23"/>
      <c r="F21" s="23"/>
    </row>
    <row r="22" spans="1:7" x14ac:dyDescent="0.25">
      <c r="A22" s="19" t="s">
        <v>9</v>
      </c>
      <c r="B22" s="1">
        <f>COUNTA(A14:A20)</f>
        <v>7</v>
      </c>
      <c r="C22" s="1"/>
      <c r="D22" s="1"/>
      <c r="E22" s="27"/>
      <c r="F22" s="27"/>
      <c r="G22" s="10"/>
    </row>
    <row r="23" spans="1:7" x14ac:dyDescent="0.25">
      <c r="A23" s="19" t="s">
        <v>10</v>
      </c>
      <c r="B23" s="1">
        <v>6</v>
      </c>
      <c r="C23" s="1"/>
      <c r="D23" s="1"/>
      <c r="E23" s="27"/>
      <c r="F23" s="27"/>
      <c r="G23" s="10"/>
    </row>
    <row r="24" spans="1:7" x14ac:dyDescent="0.25">
      <c r="A24" s="19" t="s">
        <v>11</v>
      </c>
      <c r="B24" s="1">
        <v>6</v>
      </c>
      <c r="C24" s="1"/>
      <c r="D24" s="1"/>
      <c r="E24" s="27"/>
      <c r="F24" s="27"/>
      <c r="G24" s="10"/>
    </row>
    <row r="25" spans="1:7" x14ac:dyDescent="0.25">
      <c r="A25" s="19" t="s">
        <v>12</v>
      </c>
      <c r="B25" s="20">
        <f>B24/B23</f>
        <v>1</v>
      </c>
      <c r="C25" s="20"/>
      <c r="D25" s="20"/>
      <c r="E25" s="27"/>
      <c r="F25" s="27"/>
      <c r="G25" s="10"/>
    </row>
    <row r="26" spans="1:7" x14ac:dyDescent="0.25">
      <c r="A26" s="15"/>
      <c r="B26" s="6"/>
      <c r="C26" s="6"/>
      <c r="D26" s="6"/>
      <c r="E26" s="23"/>
      <c r="F26" s="23"/>
    </row>
    <row r="27" spans="1:7" x14ac:dyDescent="0.25">
      <c r="A27" s="7" t="s">
        <v>22</v>
      </c>
      <c r="B27" s="8"/>
      <c r="C27" s="8"/>
      <c r="D27" s="8"/>
      <c r="E27" s="24"/>
      <c r="F27" s="24"/>
      <c r="G27" s="9"/>
    </row>
    <row r="28" spans="1:7" x14ac:dyDescent="0.25">
      <c r="A28" s="10" t="s">
        <v>23</v>
      </c>
      <c r="B28" s="12" t="s">
        <v>73</v>
      </c>
      <c r="C28" s="11"/>
      <c r="D28" s="11"/>
      <c r="E28" s="26"/>
      <c r="F28" s="26"/>
      <c r="G28" s="33" t="s">
        <v>85</v>
      </c>
    </row>
    <row r="29" spans="1:7" x14ac:dyDescent="0.25">
      <c r="A29" s="10" t="s">
        <v>80</v>
      </c>
      <c r="B29" s="12" t="s">
        <v>73</v>
      </c>
      <c r="C29" s="11"/>
      <c r="D29" s="11"/>
      <c r="E29" s="26"/>
      <c r="F29" s="26"/>
      <c r="G29" s="10"/>
    </row>
    <row r="30" spans="1:7" x14ac:dyDescent="0.25">
      <c r="A30" s="10" t="s">
        <v>24</v>
      </c>
      <c r="B30" s="11" t="s">
        <v>73</v>
      </c>
      <c r="C30" s="11"/>
      <c r="D30" s="11" t="s">
        <v>62</v>
      </c>
      <c r="E30" s="26">
        <v>41395</v>
      </c>
      <c r="F30" s="26"/>
      <c r="G30" s="10"/>
    </row>
    <row r="31" spans="1:7" x14ac:dyDescent="0.25">
      <c r="A31" s="10" t="s">
        <v>25</v>
      </c>
      <c r="B31" s="12" t="s">
        <v>73</v>
      </c>
      <c r="C31" s="11"/>
      <c r="D31" s="11" t="s">
        <v>65</v>
      </c>
      <c r="E31" s="26">
        <v>42050</v>
      </c>
      <c r="F31" s="26"/>
      <c r="G31" s="33" t="s">
        <v>83</v>
      </c>
    </row>
    <row r="32" spans="1:7" x14ac:dyDescent="0.25">
      <c r="A32" s="10" t="s">
        <v>27</v>
      </c>
      <c r="B32" s="11" t="s">
        <v>73</v>
      </c>
      <c r="C32" s="11"/>
      <c r="D32" s="11" t="s">
        <v>64</v>
      </c>
      <c r="E32" s="26">
        <v>41487</v>
      </c>
      <c r="F32" s="26" t="s">
        <v>66</v>
      </c>
      <c r="G32" s="10" t="s">
        <v>78</v>
      </c>
    </row>
    <row r="33" spans="1:7" x14ac:dyDescent="0.25">
      <c r="A33" s="10" t="s">
        <v>28</v>
      </c>
      <c r="B33" s="11" t="s">
        <v>75</v>
      </c>
      <c r="C33" s="12"/>
      <c r="D33" s="12" t="s">
        <v>62</v>
      </c>
      <c r="E33" s="25">
        <v>41579</v>
      </c>
      <c r="F33" s="25"/>
      <c r="G33" s="10" t="s">
        <v>77</v>
      </c>
    </row>
    <row r="34" spans="1:7" x14ac:dyDescent="0.25">
      <c r="A34" s="10" t="s">
        <v>29</v>
      </c>
      <c r="B34" s="11" t="s">
        <v>73</v>
      </c>
      <c r="C34" s="11"/>
      <c r="D34" s="11" t="s">
        <v>65</v>
      </c>
      <c r="E34" s="26">
        <v>41579</v>
      </c>
      <c r="F34" s="26">
        <v>41743</v>
      </c>
      <c r="G34" s="10"/>
    </row>
    <row r="35" spans="1:7" x14ac:dyDescent="0.25">
      <c r="A35" s="10" t="s">
        <v>30</v>
      </c>
      <c r="B35" s="11" t="s">
        <v>73</v>
      </c>
      <c r="C35" s="12"/>
      <c r="D35" s="12" t="s">
        <v>67</v>
      </c>
      <c r="E35" s="25">
        <v>41334</v>
      </c>
      <c r="F35" s="25">
        <v>41712</v>
      </c>
      <c r="G35" s="10"/>
    </row>
    <row r="36" spans="1:7" x14ac:dyDescent="0.25">
      <c r="A36" s="10" t="s">
        <v>31</v>
      </c>
      <c r="B36" s="11" t="s">
        <v>73</v>
      </c>
      <c r="C36" s="11"/>
      <c r="D36" s="11" t="s">
        <v>62</v>
      </c>
      <c r="E36" s="26">
        <v>41456</v>
      </c>
      <c r="F36" s="26"/>
      <c r="G36" s="10"/>
    </row>
    <row r="37" spans="1:7" x14ac:dyDescent="0.25">
      <c r="A37" s="10" t="s">
        <v>32</v>
      </c>
      <c r="B37" s="11" t="s">
        <v>73</v>
      </c>
      <c r="C37" s="11"/>
      <c r="D37" s="11" t="s">
        <v>62</v>
      </c>
      <c r="E37" s="26">
        <v>41395</v>
      </c>
      <c r="F37" s="26"/>
      <c r="G37" s="10"/>
    </row>
    <row r="38" spans="1:7" x14ac:dyDescent="0.25">
      <c r="A38" s="10" t="s">
        <v>33</v>
      </c>
      <c r="B38" s="11" t="s">
        <v>73</v>
      </c>
      <c r="C38" s="11"/>
      <c r="D38" s="11" t="s">
        <v>62</v>
      </c>
      <c r="E38" s="26">
        <v>41395</v>
      </c>
      <c r="F38" s="26"/>
      <c r="G38" s="10"/>
    </row>
    <row r="39" spans="1:7" x14ac:dyDescent="0.25">
      <c r="A39" s="10" t="s">
        <v>34</v>
      </c>
      <c r="B39" s="16"/>
      <c r="C39" s="11"/>
      <c r="D39" s="11" t="s">
        <v>62</v>
      </c>
      <c r="E39" s="26">
        <v>41395</v>
      </c>
      <c r="F39" s="26"/>
      <c r="G39" s="10" t="s">
        <v>78</v>
      </c>
    </row>
    <row r="40" spans="1:7" x14ac:dyDescent="0.25">
      <c r="A40" s="10" t="s">
        <v>35</v>
      </c>
      <c r="B40" s="11" t="s">
        <v>73</v>
      </c>
      <c r="C40" s="11"/>
      <c r="D40" s="11" t="s">
        <v>68</v>
      </c>
      <c r="E40" s="26">
        <v>41395</v>
      </c>
      <c r="F40" s="26"/>
      <c r="G40" s="10"/>
    </row>
    <row r="41" spans="1:7" x14ac:dyDescent="0.25">
      <c r="A41" s="10" t="s">
        <v>36</v>
      </c>
      <c r="B41" s="11" t="s">
        <v>75</v>
      </c>
      <c r="C41" s="11"/>
      <c r="D41" s="11" t="s">
        <v>62</v>
      </c>
      <c r="E41" s="26">
        <v>41395</v>
      </c>
      <c r="F41" s="26"/>
      <c r="G41" s="35" t="s">
        <v>77</v>
      </c>
    </row>
    <row r="42" spans="1:7" x14ac:dyDescent="0.25">
      <c r="A42" s="10" t="s">
        <v>37</v>
      </c>
      <c r="B42" s="11" t="s">
        <v>75</v>
      </c>
      <c r="C42" s="11"/>
      <c r="D42" s="11" t="s">
        <v>62</v>
      </c>
      <c r="E42" s="26">
        <v>41395</v>
      </c>
      <c r="F42" s="26"/>
      <c r="G42" s="36"/>
    </row>
    <row r="43" spans="1:7" x14ac:dyDescent="0.25">
      <c r="A43" s="10" t="s">
        <v>38</v>
      </c>
      <c r="B43" s="11" t="s">
        <v>73</v>
      </c>
      <c r="C43" s="11"/>
      <c r="D43" s="11" t="s">
        <v>65</v>
      </c>
      <c r="E43" s="26">
        <v>41760</v>
      </c>
      <c r="F43" s="26">
        <v>41773</v>
      </c>
      <c r="G43" s="10"/>
    </row>
    <row r="44" spans="1:7" x14ac:dyDescent="0.25">
      <c r="A44" s="10" t="s">
        <v>39</v>
      </c>
      <c r="B44" s="12" t="s">
        <v>73</v>
      </c>
      <c r="C44" s="11"/>
      <c r="D44" s="11" t="s">
        <v>65</v>
      </c>
      <c r="E44" s="26">
        <v>42050</v>
      </c>
      <c r="F44" s="26"/>
      <c r="G44" s="33" t="s">
        <v>83</v>
      </c>
    </row>
    <row r="45" spans="1:7" x14ac:dyDescent="0.25">
      <c r="A45" s="10" t="s">
        <v>40</v>
      </c>
      <c r="B45" s="12" t="s">
        <v>73</v>
      </c>
      <c r="C45" s="11"/>
      <c r="D45" s="11" t="s">
        <v>65</v>
      </c>
      <c r="E45" s="26">
        <v>42050</v>
      </c>
      <c r="F45" s="26"/>
      <c r="G45" s="33" t="s">
        <v>83</v>
      </c>
    </row>
    <row r="46" spans="1:7" x14ac:dyDescent="0.25">
      <c r="A46" s="10" t="s">
        <v>79</v>
      </c>
      <c r="B46" s="12" t="s">
        <v>73</v>
      </c>
      <c r="C46" s="11"/>
      <c r="D46" s="11"/>
      <c r="E46" s="26"/>
      <c r="F46" s="26"/>
      <c r="G46" s="10" t="s">
        <v>66</v>
      </c>
    </row>
    <row r="47" spans="1:7" x14ac:dyDescent="0.25">
      <c r="A47" s="10" t="s">
        <v>42</v>
      </c>
      <c r="B47" s="12" t="s">
        <v>73</v>
      </c>
      <c r="C47" s="11"/>
      <c r="D47" s="11"/>
      <c r="E47" s="26"/>
      <c r="F47" s="26"/>
      <c r="G47" s="10" t="s">
        <v>78</v>
      </c>
    </row>
    <row r="48" spans="1:7" x14ac:dyDescent="0.25">
      <c r="A48" s="10" t="s">
        <v>43</v>
      </c>
      <c r="B48" s="12" t="s">
        <v>75</v>
      </c>
      <c r="C48" s="11"/>
      <c r="D48" s="11"/>
      <c r="E48" s="26"/>
      <c r="F48" s="26"/>
      <c r="G48" s="10" t="s">
        <v>77</v>
      </c>
    </row>
    <row r="49" spans="1:7" x14ac:dyDescent="0.25">
      <c r="A49" s="10" t="s">
        <v>44</v>
      </c>
      <c r="B49" s="12" t="s">
        <v>73</v>
      </c>
      <c r="C49" s="11"/>
      <c r="D49" s="11" t="s">
        <v>62</v>
      </c>
      <c r="E49" s="26">
        <v>41671</v>
      </c>
      <c r="F49" s="26"/>
      <c r="G49" s="10"/>
    </row>
    <row r="50" spans="1:7" x14ac:dyDescent="0.25">
      <c r="A50" s="5"/>
      <c r="B50" s="6"/>
      <c r="C50" s="6"/>
      <c r="D50" s="6"/>
      <c r="E50" s="23"/>
      <c r="F50" s="23"/>
    </row>
    <row r="51" spans="1:7" x14ac:dyDescent="0.25">
      <c r="A51" s="19" t="s">
        <v>9</v>
      </c>
      <c r="B51" s="1">
        <f>COUNTA(A28:A49)</f>
        <v>22</v>
      </c>
      <c r="C51" s="1"/>
      <c r="D51" s="1"/>
      <c r="E51" s="27"/>
      <c r="F51" s="27"/>
      <c r="G51" s="10"/>
    </row>
    <row r="52" spans="1:7" x14ac:dyDescent="0.25">
      <c r="A52" s="19" t="s">
        <v>10</v>
      </c>
      <c r="B52" s="1">
        <f>COUNTA(A28:A32,A34:A40,A43:A47,A49)</f>
        <v>18</v>
      </c>
      <c r="C52" s="1"/>
      <c r="D52" s="1"/>
      <c r="E52" s="27"/>
      <c r="F52" s="27"/>
      <c r="G52" s="10"/>
    </row>
    <row r="53" spans="1:7" x14ac:dyDescent="0.25">
      <c r="A53" s="19" t="s">
        <v>11</v>
      </c>
      <c r="B53" s="1">
        <f>COUNTA(B28:B32,B34:B40,B43:B47,B49)</f>
        <v>17</v>
      </c>
      <c r="C53" s="1"/>
      <c r="D53" s="1"/>
      <c r="E53" s="27"/>
      <c r="F53" s="27"/>
      <c r="G53" s="10"/>
    </row>
    <row r="54" spans="1:7" x14ac:dyDescent="0.25">
      <c r="A54" s="19" t="s">
        <v>12</v>
      </c>
      <c r="B54" s="20">
        <f>B53/B52</f>
        <v>0.94444444444444442</v>
      </c>
      <c r="C54" s="20"/>
      <c r="D54" s="20"/>
      <c r="E54" s="27"/>
      <c r="F54" s="27"/>
      <c r="G54" s="10"/>
    </row>
    <row r="55" spans="1:7" x14ac:dyDescent="0.25">
      <c r="A55" s="15"/>
      <c r="B55" s="17"/>
      <c r="C55" s="6"/>
      <c r="D55" s="6"/>
      <c r="E55" s="23"/>
      <c r="F55" s="23"/>
      <c r="G55" s="5"/>
    </row>
    <row r="56" spans="1:7" x14ac:dyDescent="0.25">
      <c r="A56" s="7" t="s">
        <v>45</v>
      </c>
      <c r="B56" s="8"/>
      <c r="C56" s="8"/>
      <c r="D56" s="8"/>
      <c r="E56" s="24"/>
      <c r="F56" s="24"/>
      <c r="G56" s="9"/>
    </row>
    <row r="57" spans="1:7" x14ac:dyDescent="0.25">
      <c r="A57" s="10" t="s">
        <v>46</v>
      </c>
      <c r="B57" s="11" t="s">
        <v>73</v>
      </c>
      <c r="C57" s="11"/>
      <c r="D57" s="11" t="s">
        <v>62</v>
      </c>
      <c r="E57" s="26">
        <v>41395</v>
      </c>
      <c r="F57" s="26">
        <v>41760</v>
      </c>
      <c r="G57" s="10" t="s">
        <v>66</v>
      </c>
    </row>
    <row r="58" spans="1:7" x14ac:dyDescent="0.25">
      <c r="A58" s="10" t="s">
        <v>47</v>
      </c>
      <c r="B58" s="12" t="s">
        <v>73</v>
      </c>
      <c r="C58" s="11"/>
      <c r="D58" s="11" t="s">
        <v>62</v>
      </c>
      <c r="E58" s="26">
        <v>41395</v>
      </c>
      <c r="F58" s="26"/>
      <c r="G58" s="10"/>
    </row>
    <row r="59" spans="1:7" x14ac:dyDescent="0.25">
      <c r="A59" s="10" t="s">
        <v>48</v>
      </c>
      <c r="B59" s="11" t="s">
        <v>73</v>
      </c>
      <c r="C59" s="11"/>
      <c r="D59" s="11" t="s">
        <v>62</v>
      </c>
      <c r="E59" s="26">
        <v>41609</v>
      </c>
      <c r="F59" s="26"/>
      <c r="G59" s="10"/>
    </row>
    <row r="60" spans="1:7" x14ac:dyDescent="0.25">
      <c r="A60" s="10" t="s">
        <v>49</v>
      </c>
      <c r="B60" s="12" t="s">
        <v>73</v>
      </c>
      <c r="C60" s="11"/>
      <c r="D60" s="11" t="s">
        <v>62</v>
      </c>
      <c r="E60" s="26">
        <v>41395</v>
      </c>
      <c r="F60" s="26"/>
      <c r="G60" s="33" t="s">
        <v>82</v>
      </c>
    </row>
    <row r="61" spans="1:7" x14ac:dyDescent="0.25">
      <c r="A61" s="10" t="s">
        <v>50</v>
      </c>
      <c r="B61" s="12" t="s">
        <v>73</v>
      </c>
      <c r="C61" s="11"/>
      <c r="D61" s="11" t="s">
        <v>64</v>
      </c>
      <c r="E61" s="26">
        <v>41395</v>
      </c>
      <c r="F61" s="26"/>
      <c r="G61" s="33" t="s">
        <v>84</v>
      </c>
    </row>
    <row r="62" spans="1:7" x14ac:dyDescent="0.25">
      <c r="A62" s="10" t="s">
        <v>51</v>
      </c>
      <c r="B62" s="11" t="s">
        <v>73</v>
      </c>
      <c r="C62" s="11"/>
      <c r="D62" s="11" t="s">
        <v>62</v>
      </c>
      <c r="E62" s="26">
        <v>41760</v>
      </c>
      <c r="F62" s="26">
        <v>41760</v>
      </c>
      <c r="G62" s="10" t="s">
        <v>66</v>
      </c>
    </row>
    <row r="63" spans="1:7" x14ac:dyDescent="0.25">
      <c r="A63" s="13" t="s">
        <v>52</v>
      </c>
      <c r="B63" s="11" t="s">
        <v>73</v>
      </c>
      <c r="C63" s="11"/>
      <c r="D63" s="11" t="s">
        <v>62</v>
      </c>
      <c r="E63" s="26">
        <v>41579</v>
      </c>
      <c r="F63" s="26">
        <v>41760</v>
      </c>
      <c r="G63" s="10"/>
    </row>
    <row r="64" spans="1:7" x14ac:dyDescent="0.25">
      <c r="A64" s="10" t="s">
        <v>53</v>
      </c>
      <c r="B64" s="11" t="s">
        <v>73</v>
      </c>
      <c r="C64" s="11"/>
      <c r="D64" s="11" t="s">
        <v>62</v>
      </c>
      <c r="E64" s="26">
        <v>41609</v>
      </c>
      <c r="F64" s="26">
        <v>41773</v>
      </c>
      <c r="G64" s="10"/>
    </row>
    <row r="65" spans="1:7" x14ac:dyDescent="0.25">
      <c r="A65" s="10" t="s">
        <v>54</v>
      </c>
      <c r="B65" s="11" t="s">
        <v>75</v>
      </c>
      <c r="C65" s="11"/>
      <c r="D65" s="11" t="s">
        <v>62</v>
      </c>
      <c r="E65" s="26">
        <v>41395</v>
      </c>
      <c r="F65" s="26"/>
      <c r="G65" s="35" t="s">
        <v>77</v>
      </c>
    </row>
    <row r="66" spans="1:7" x14ac:dyDescent="0.25">
      <c r="A66" s="10" t="s">
        <v>55</v>
      </c>
      <c r="B66" s="11" t="s">
        <v>75</v>
      </c>
      <c r="C66" s="11"/>
      <c r="D66" s="11" t="s">
        <v>62</v>
      </c>
      <c r="E66" s="26">
        <v>41395</v>
      </c>
      <c r="F66" s="26"/>
      <c r="G66" s="36"/>
    </row>
    <row r="67" spans="1:7" x14ac:dyDescent="0.25">
      <c r="A67" s="10" t="s">
        <v>56</v>
      </c>
      <c r="B67" s="12" t="s">
        <v>73</v>
      </c>
      <c r="C67" s="11"/>
      <c r="D67" s="11"/>
      <c r="E67" s="26"/>
      <c r="F67" s="26"/>
      <c r="G67" s="33" t="s">
        <v>81</v>
      </c>
    </row>
    <row r="68" spans="1:7" x14ac:dyDescent="0.25">
      <c r="B68" s="18"/>
      <c r="C68" s="18"/>
      <c r="D68" s="18"/>
      <c r="E68" s="28"/>
      <c r="F68" s="28"/>
    </row>
    <row r="69" spans="1:7" x14ac:dyDescent="0.25">
      <c r="A69" s="19" t="s">
        <v>9</v>
      </c>
      <c r="B69" s="1">
        <f>COUNTA(A57:A67)</f>
        <v>11</v>
      </c>
      <c r="C69" s="1"/>
      <c r="D69" s="1"/>
      <c r="E69" s="27"/>
      <c r="F69" s="27"/>
      <c r="G69" s="10"/>
    </row>
    <row r="70" spans="1:7" x14ac:dyDescent="0.25">
      <c r="A70" s="19" t="s">
        <v>10</v>
      </c>
      <c r="B70" s="1">
        <v>9</v>
      </c>
      <c r="C70" s="1"/>
      <c r="D70" s="1"/>
      <c r="E70" s="27"/>
      <c r="F70" s="27"/>
      <c r="G70" s="10"/>
    </row>
    <row r="71" spans="1:7" x14ac:dyDescent="0.25">
      <c r="A71" s="19" t="s">
        <v>11</v>
      </c>
      <c r="B71" s="32">
        <v>9</v>
      </c>
      <c r="C71" s="1"/>
      <c r="D71" s="1"/>
      <c r="E71" s="27"/>
      <c r="F71" s="27"/>
      <c r="G71" s="10"/>
    </row>
    <row r="72" spans="1:7" x14ac:dyDescent="0.25">
      <c r="A72" s="19" t="s">
        <v>12</v>
      </c>
      <c r="B72" s="20">
        <f>B71/B70</f>
        <v>1</v>
      </c>
      <c r="C72" s="20"/>
      <c r="D72" s="20"/>
      <c r="E72" s="27"/>
      <c r="F72" s="27"/>
      <c r="G72" s="10"/>
    </row>
    <row r="73" spans="1:7" x14ac:dyDescent="0.25">
      <c r="B73" s="18"/>
      <c r="C73" s="18"/>
      <c r="D73" s="18"/>
      <c r="E73" s="28"/>
      <c r="F73" s="28"/>
    </row>
    <row r="74" spans="1:7" x14ac:dyDescent="0.25">
      <c r="A74" s="19" t="s">
        <v>57</v>
      </c>
      <c r="B74" s="1">
        <f>SUM(B8,B22,B51,B69)</f>
        <v>42</v>
      </c>
      <c r="C74" s="1"/>
      <c r="D74" s="1"/>
      <c r="E74" s="27"/>
      <c r="F74" s="27"/>
      <c r="G74" s="19"/>
    </row>
    <row r="75" spans="1:7" x14ac:dyDescent="0.25">
      <c r="A75" s="19" t="s">
        <v>58</v>
      </c>
      <c r="B75" s="1">
        <f>SUM(B9,B23,B52,B70)</f>
        <v>35</v>
      </c>
      <c r="C75" s="1"/>
      <c r="D75" s="1"/>
      <c r="E75" s="27"/>
      <c r="F75" s="27"/>
      <c r="G75" s="19"/>
    </row>
    <row r="76" spans="1:7" x14ac:dyDescent="0.25">
      <c r="A76" s="19" t="s">
        <v>59</v>
      </c>
      <c r="B76" s="1">
        <f>SUM(B10,B24,B53,B71)</f>
        <v>34</v>
      </c>
      <c r="C76" s="1"/>
      <c r="D76" s="1"/>
      <c r="E76" s="27"/>
      <c r="F76" s="27"/>
      <c r="G76" s="19"/>
    </row>
    <row r="77" spans="1:7" x14ac:dyDescent="0.25">
      <c r="A77" s="19" t="s">
        <v>60</v>
      </c>
      <c r="B77" s="20">
        <f>B76/B75</f>
        <v>0.97142857142857142</v>
      </c>
      <c r="C77" s="20"/>
      <c r="D77" s="20"/>
      <c r="E77" s="27"/>
      <c r="F77" s="27"/>
      <c r="G77" s="19"/>
    </row>
  </sheetData>
  <mergeCells count="3">
    <mergeCell ref="A1:C1"/>
    <mergeCell ref="G41:G42"/>
    <mergeCell ref="G65:G66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2013_2014</vt:lpstr>
      <vt:lpstr>2014_2015</vt:lpstr>
    </vt:vector>
  </TitlesOfParts>
  <Company>Cal State San Marcos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IITS</dc:creator>
  <cp:lastModifiedBy>Melissa Simnitt</cp:lastModifiedBy>
  <dcterms:created xsi:type="dcterms:W3CDTF">2014-07-14T23:34:19Z</dcterms:created>
  <dcterms:modified xsi:type="dcterms:W3CDTF">2015-03-23T16:30:09Z</dcterms:modified>
</cp:coreProperties>
</file>